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5132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Kristian Sandahl</author>
  </authors>
  <commentList>
    <comment ref="C2" authorId="0">
      <text>
        <r>
          <rPr>
            <b/>
            <sz val="8"/>
            <rFont val="Tahoma"/>
            <family val="0"/>
          </rPr>
          <t>Kristian Sandahl:</t>
        </r>
        <r>
          <rPr>
            <sz val="8"/>
            <rFont val="Tahoma"/>
            <family val="0"/>
          </rPr>
          <t xml:space="preserve">
Failure time - Previous failure time</t>
        </r>
      </text>
    </comment>
    <comment ref="B20" authorId="0">
      <text>
        <r>
          <rPr>
            <b/>
            <sz val="8"/>
            <rFont val="Tahoma"/>
            <family val="0"/>
          </rPr>
          <t>Kristian Sandahl:</t>
        </r>
        <r>
          <rPr>
            <sz val="8"/>
            <rFont val="Tahoma"/>
            <family val="0"/>
          </rPr>
          <t xml:space="preserve">
Cummulative sum of 
failures in interval
</t>
        </r>
      </text>
    </comment>
  </commentList>
</comments>
</file>

<file path=xl/sharedStrings.xml><?xml version="1.0" encoding="utf-8"?>
<sst xmlns="http://schemas.openxmlformats.org/spreadsheetml/2006/main" count="9" uniqueCount="9">
  <si>
    <t>Failure time</t>
  </si>
  <si>
    <t>Failure number</t>
  </si>
  <si>
    <t>Failure interval</t>
  </si>
  <si>
    <t>Time</t>
  </si>
  <si>
    <t>Cumm failures</t>
  </si>
  <si>
    <t>Failures in interval</t>
  </si>
  <si>
    <t>MTTF</t>
  </si>
  <si>
    <t>"Reliability"</t>
  </si>
  <si>
    <t>"Failure intensity"</t>
  </si>
</sst>
</file>

<file path=xl/styles.xml><?xml version="1.0" encoding="utf-8"?>
<styleSheet xmlns="http://schemas.openxmlformats.org/spreadsheetml/2006/main">
  <numFmts count="16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8">
    <font>
      <sz val="10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12"/>
      <name val="Arial"/>
      <family val="0"/>
    </font>
    <font>
      <b/>
      <sz val="10"/>
      <name val="Arial"/>
      <family val="0"/>
    </font>
    <font>
      <sz val="10.25"/>
      <name val="Arial"/>
      <family val="0"/>
    </font>
    <font>
      <b/>
      <sz val="10.25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Failure-based measurements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Failure time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Sheet1!$A$2:$A$16</c:f>
              <c:numCache/>
            </c:numRef>
          </c:xVal>
          <c:yVal>
            <c:numRef>
              <c:f>Sheet1!$B$2:$B$16</c:f>
              <c:numCache/>
            </c:numRef>
          </c:yVal>
          <c:smooth val="1"/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Failure interval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Sheet1!$A$2:$A$16</c:f>
              <c:numCache/>
            </c:numRef>
          </c:xVal>
          <c:yVal>
            <c:numRef>
              <c:f>Sheet1!$C$2:$C$16</c:f>
              <c:numCache/>
            </c:numRef>
          </c:yVal>
          <c:smooth val="1"/>
        </c:ser>
        <c:ser>
          <c:idx val="2"/>
          <c:order val="2"/>
          <c:tx>
            <c:strRef>
              <c:f>Sheet1!$D$1</c:f>
              <c:strCache>
                <c:ptCount val="1"/>
                <c:pt idx="0">
                  <c:v>MTTF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Sheet1!$A$2:$A$16</c:f>
              <c:numCache/>
            </c:numRef>
          </c:xVal>
          <c:yVal>
            <c:numRef>
              <c:f>Sheet1!$D$2:$D$16</c:f>
              <c:numCache/>
            </c:numRef>
          </c:yVal>
          <c:smooth val="1"/>
        </c:ser>
        <c:axId val="59270515"/>
        <c:axId val="63672588"/>
      </c:scatterChart>
      <c:valAx>
        <c:axId val="592705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Failure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672588"/>
        <c:crosses val="autoZero"/>
        <c:crossBetween val="midCat"/>
        <c:dispUnits/>
      </c:valAx>
      <c:valAx>
        <c:axId val="6367258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27051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Time-based failure specification</a:t>
            </a:r>
          </a:p>
        </c:rich>
      </c:tx>
      <c:layout>
        <c:manualLayout>
          <c:xMode val="factor"/>
          <c:yMode val="factor"/>
          <c:x val="-0.01025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75"/>
          <c:y val="0.20175"/>
          <c:w val="0.677"/>
          <c:h val="0.677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Sheet1!$B$19</c:f>
              <c:strCache>
                <c:ptCount val="1"/>
                <c:pt idx="0">
                  <c:v>Cumm failures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Sheet1!$A$20:$A$28</c:f>
              <c:numCache/>
            </c:numRef>
          </c:xVal>
          <c:yVal>
            <c:numRef>
              <c:f>Sheet1!$B$20:$B$28</c:f>
              <c:numCache/>
            </c:numRef>
          </c:yVal>
          <c:smooth val="1"/>
        </c:ser>
        <c:ser>
          <c:idx val="1"/>
          <c:order val="1"/>
          <c:tx>
            <c:strRef>
              <c:f>Sheet1!$C$19</c:f>
              <c:strCache>
                <c:ptCount val="1"/>
                <c:pt idx="0">
                  <c:v>Failures in interval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Sheet1!$A$20:$A$28</c:f>
              <c:numCache/>
            </c:numRef>
          </c:xVal>
          <c:yVal>
            <c:numRef>
              <c:f>Sheet1!$C$20:$C$28</c:f>
              <c:numCache/>
            </c:numRef>
          </c:yVal>
          <c:smooth val="1"/>
        </c:ser>
        <c:axId val="36182381"/>
        <c:axId val="57205974"/>
      </c:scatterChart>
      <c:valAx>
        <c:axId val="361823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205974"/>
        <c:crosses val="autoZero"/>
        <c:crossBetween val="midCat"/>
        <c:dispUnits/>
      </c:valAx>
      <c:valAx>
        <c:axId val="5720597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18238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Sheet1!$A$54:$A$78</c:f>
              <c:numCache/>
            </c:numRef>
          </c:xVal>
          <c:yVal>
            <c:numRef>
              <c:f>Sheet1!$B$54:$B$78</c:f>
              <c:numCache/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Sheet1!$A$54:$A$78</c:f>
              <c:numCache/>
            </c:numRef>
          </c:xVal>
          <c:yVal>
            <c:numRef>
              <c:f>Sheet1!$C$54:$C$78</c:f>
              <c:numCache/>
            </c:numRef>
          </c:yVal>
          <c:smooth val="1"/>
        </c:ser>
        <c:axId val="45091719"/>
        <c:axId val="3172288"/>
      </c:scatterChart>
      <c:valAx>
        <c:axId val="450917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72288"/>
        <c:crosses val="autoZero"/>
        <c:crossBetween val="midCat"/>
        <c:dispUnits/>
      </c:valAx>
      <c:valAx>
        <c:axId val="317228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09171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Sheet1!$E$1</c:f>
              <c:strCache>
                <c:ptCount val="1"/>
                <c:pt idx="0">
                  <c:v>"Reliability"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Sheet1!$A$2:$A$16</c:f>
              <c:numCache/>
            </c:numRef>
          </c:xVal>
          <c:yVal>
            <c:numRef>
              <c:f>Sheet1!$E$2:$E$16</c:f>
              <c:numCache/>
            </c:numRef>
          </c:yVal>
          <c:smooth val="0"/>
        </c:ser>
        <c:axId val="28550593"/>
        <c:axId val="55628746"/>
      </c:scatterChart>
      <c:valAx>
        <c:axId val="285505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628746"/>
        <c:crosses val="autoZero"/>
        <c:crossBetween val="midCat"/>
        <c:dispUnits/>
      </c:valAx>
      <c:valAx>
        <c:axId val="5562874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55059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161925</xdr:colOff>
      <xdr:row>0</xdr:row>
      <xdr:rowOff>47625</xdr:rowOff>
    </xdr:from>
    <xdr:to>
      <xdr:col>12</xdr:col>
      <xdr:colOff>476250</xdr:colOff>
      <xdr:row>16</xdr:row>
      <xdr:rowOff>123825</xdr:rowOff>
    </xdr:to>
    <xdr:graphicFrame>
      <xdr:nvGraphicFramePr>
        <xdr:cNvPr id="1" name="Chart 2"/>
        <xdr:cNvGraphicFramePr/>
      </xdr:nvGraphicFramePr>
      <xdr:xfrm>
        <a:off x="4591050" y="47625"/>
        <a:ext cx="4581525" cy="266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95250</xdr:colOff>
      <xdr:row>18</xdr:row>
      <xdr:rowOff>0</xdr:rowOff>
    </xdr:from>
    <xdr:to>
      <xdr:col>10</xdr:col>
      <xdr:colOff>409575</xdr:colOff>
      <xdr:row>34</xdr:row>
      <xdr:rowOff>76200</xdr:rowOff>
    </xdr:to>
    <xdr:graphicFrame>
      <xdr:nvGraphicFramePr>
        <xdr:cNvPr id="2" name="Chart 4"/>
        <xdr:cNvGraphicFramePr/>
      </xdr:nvGraphicFramePr>
      <xdr:xfrm>
        <a:off x="2886075" y="2914650"/>
        <a:ext cx="5000625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647700</xdr:colOff>
      <xdr:row>54</xdr:row>
      <xdr:rowOff>95250</xdr:rowOff>
    </xdr:from>
    <xdr:to>
      <xdr:col>11</xdr:col>
      <xdr:colOff>304800</xdr:colOff>
      <xdr:row>72</xdr:row>
      <xdr:rowOff>66675</xdr:rowOff>
    </xdr:to>
    <xdr:graphicFrame>
      <xdr:nvGraphicFramePr>
        <xdr:cNvPr id="3" name="Chart 7"/>
        <xdr:cNvGraphicFramePr/>
      </xdr:nvGraphicFramePr>
      <xdr:xfrm>
        <a:off x="3438525" y="8839200"/>
        <a:ext cx="4953000" cy="2886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285750</xdr:colOff>
      <xdr:row>20</xdr:row>
      <xdr:rowOff>76200</xdr:rowOff>
    </xdr:from>
    <xdr:to>
      <xdr:col>18</xdr:col>
      <xdr:colOff>95250</xdr:colOff>
      <xdr:row>38</xdr:row>
      <xdr:rowOff>38100</xdr:rowOff>
    </xdr:to>
    <xdr:graphicFrame>
      <xdr:nvGraphicFramePr>
        <xdr:cNvPr id="4" name="Chart 8"/>
        <xdr:cNvGraphicFramePr/>
      </xdr:nvGraphicFramePr>
      <xdr:xfrm>
        <a:off x="7762875" y="3314700"/>
        <a:ext cx="4686300" cy="28765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workbookViewId="0" topLeftCell="A1">
      <selection activeCell="C21" sqref="C21"/>
    </sheetView>
  </sheetViews>
  <sheetFormatPr defaultColWidth="9.140625" defaultRowHeight="12.75"/>
  <cols>
    <col min="1" max="1" width="13.8515625" style="0" customWidth="1"/>
    <col min="2" max="2" width="12.57421875" style="0" customWidth="1"/>
    <col min="3" max="3" width="15.421875" style="0" customWidth="1"/>
    <col min="4" max="4" width="11.421875" style="0" bestFit="1" customWidth="1"/>
    <col min="5" max="5" width="13.140625" style="0" bestFit="1" customWidth="1"/>
  </cols>
  <sheetData>
    <row r="1" spans="1:5" ht="12.75">
      <c r="A1" t="s">
        <v>1</v>
      </c>
      <c r="B1" t="s">
        <v>0</v>
      </c>
      <c r="C1" t="s">
        <v>2</v>
      </c>
      <c r="D1" t="s">
        <v>6</v>
      </c>
      <c r="E1" t="s">
        <v>7</v>
      </c>
    </row>
    <row r="2" spans="1:5" ht="12.75">
      <c r="A2">
        <v>1</v>
      </c>
      <c r="B2">
        <v>10</v>
      </c>
      <c r="C2">
        <v>10</v>
      </c>
      <c r="D2">
        <f>B2/1</f>
        <v>10</v>
      </c>
      <c r="E2">
        <f>D2/(1+D2)</f>
        <v>0.9090909090909091</v>
      </c>
    </row>
    <row r="3" spans="1:5" ht="12.75">
      <c r="A3">
        <v>2</v>
      </c>
      <c r="B3">
        <v>19</v>
      </c>
      <c r="C3">
        <f>B3-B2</f>
        <v>9</v>
      </c>
      <c r="D3">
        <f>SUM(B2:B3)/2</f>
        <v>14.5</v>
      </c>
      <c r="E3">
        <f aca="true" t="shared" si="0" ref="E3:E16">D3/(1+D3)</f>
        <v>0.9354838709677419</v>
      </c>
    </row>
    <row r="4" spans="1:5" ht="12.75">
      <c r="A4">
        <v>3</v>
      </c>
      <c r="B4">
        <v>32</v>
      </c>
      <c r="C4">
        <f aca="true" t="shared" si="1" ref="C4:C16">B4-B3</f>
        <v>13</v>
      </c>
      <c r="D4">
        <f>SUM(B2:B4)/3</f>
        <v>20.333333333333332</v>
      </c>
      <c r="E4">
        <f t="shared" si="0"/>
        <v>0.953125</v>
      </c>
    </row>
    <row r="5" spans="1:5" ht="12.75">
      <c r="A5">
        <v>4</v>
      </c>
      <c r="B5">
        <v>43</v>
      </c>
      <c r="C5">
        <f t="shared" si="1"/>
        <v>11</v>
      </c>
      <c r="D5">
        <f>SUM(B2:B5)/A5</f>
        <v>26</v>
      </c>
      <c r="E5">
        <f t="shared" si="0"/>
        <v>0.9629629629629629</v>
      </c>
    </row>
    <row r="6" spans="1:5" ht="12.75">
      <c r="A6">
        <v>5</v>
      </c>
      <c r="B6">
        <v>58</v>
      </c>
      <c r="C6">
        <f t="shared" si="1"/>
        <v>15</v>
      </c>
      <c r="D6">
        <f>SUM(B2:B6)/A6</f>
        <v>32.4</v>
      </c>
      <c r="E6">
        <f t="shared" si="0"/>
        <v>0.9700598802395209</v>
      </c>
    </row>
    <row r="7" spans="1:5" ht="12.75">
      <c r="A7">
        <v>6</v>
      </c>
      <c r="B7">
        <v>70</v>
      </c>
      <c r="C7">
        <f t="shared" si="1"/>
        <v>12</v>
      </c>
      <c r="D7">
        <f>SUM(B2:B7)/A7</f>
        <v>38.666666666666664</v>
      </c>
      <c r="E7">
        <f t="shared" si="0"/>
        <v>0.9747899159663865</v>
      </c>
    </row>
    <row r="8" spans="1:5" ht="12.75">
      <c r="A8">
        <v>7</v>
      </c>
      <c r="B8">
        <v>88</v>
      </c>
      <c r="C8">
        <f t="shared" si="1"/>
        <v>18</v>
      </c>
      <c r="D8">
        <f>SUM(B2:B8)/A8</f>
        <v>45.714285714285715</v>
      </c>
      <c r="E8">
        <f t="shared" si="0"/>
        <v>0.9785932721712538</v>
      </c>
    </row>
    <row r="9" spans="1:5" ht="12.75">
      <c r="A9">
        <v>8</v>
      </c>
      <c r="B9">
        <v>103</v>
      </c>
      <c r="C9">
        <f t="shared" si="1"/>
        <v>15</v>
      </c>
      <c r="D9">
        <f>SUM(B2:B9)/A9</f>
        <v>52.875</v>
      </c>
      <c r="E9">
        <f t="shared" si="0"/>
        <v>0.9814385150812065</v>
      </c>
    </row>
    <row r="10" spans="1:5" ht="12.75">
      <c r="A10">
        <v>9</v>
      </c>
      <c r="B10">
        <v>125</v>
      </c>
      <c r="C10">
        <f t="shared" si="1"/>
        <v>22</v>
      </c>
      <c r="D10">
        <f>SUM(B2:B10)/A10</f>
        <v>60.888888888888886</v>
      </c>
      <c r="E10">
        <f t="shared" si="0"/>
        <v>0.9838420107719928</v>
      </c>
    </row>
    <row r="11" spans="1:5" ht="12.75">
      <c r="A11">
        <v>10</v>
      </c>
      <c r="B11">
        <v>150</v>
      </c>
      <c r="C11">
        <f t="shared" si="1"/>
        <v>25</v>
      </c>
      <c r="D11">
        <f>SUM(B2:B11)/A11</f>
        <v>69.8</v>
      </c>
      <c r="E11">
        <f t="shared" si="0"/>
        <v>0.9858757062146892</v>
      </c>
    </row>
    <row r="12" spans="1:5" ht="12.75">
      <c r="A12">
        <v>11</v>
      </c>
      <c r="B12">
        <v>169</v>
      </c>
      <c r="C12">
        <f t="shared" si="1"/>
        <v>19</v>
      </c>
      <c r="D12">
        <f>SUM(B2:B12)/A12</f>
        <v>78.81818181818181</v>
      </c>
      <c r="E12">
        <f t="shared" si="0"/>
        <v>0.9874715261958997</v>
      </c>
    </row>
    <row r="13" spans="1:5" ht="12.75">
      <c r="A13">
        <v>12</v>
      </c>
      <c r="B13">
        <v>199</v>
      </c>
      <c r="C13">
        <f t="shared" si="1"/>
        <v>30</v>
      </c>
      <c r="D13">
        <f>SUM(B2:B13)/A13</f>
        <v>88.83333333333333</v>
      </c>
      <c r="E13">
        <f t="shared" si="0"/>
        <v>0.9888682745825603</v>
      </c>
    </row>
    <row r="14" spans="1:5" ht="12.75">
      <c r="A14">
        <v>13</v>
      </c>
      <c r="B14">
        <v>231</v>
      </c>
      <c r="C14">
        <f t="shared" si="1"/>
        <v>32</v>
      </c>
      <c r="D14">
        <f>SUM(B2:B14)/A14</f>
        <v>99.76923076923077</v>
      </c>
      <c r="E14">
        <f t="shared" si="0"/>
        <v>0.9900763358778626</v>
      </c>
    </row>
    <row r="15" spans="1:5" ht="12.75">
      <c r="A15">
        <v>14</v>
      </c>
      <c r="B15">
        <v>256</v>
      </c>
      <c r="C15">
        <f t="shared" si="1"/>
        <v>25</v>
      </c>
      <c r="D15">
        <f>SUM(B2:B15)/A15</f>
        <v>110.92857142857143</v>
      </c>
      <c r="E15">
        <f t="shared" si="0"/>
        <v>0.9910657306955967</v>
      </c>
    </row>
    <row r="16" spans="1:5" ht="12.75">
      <c r="A16">
        <v>15</v>
      </c>
      <c r="B16">
        <v>296</v>
      </c>
      <c r="C16">
        <f t="shared" si="1"/>
        <v>40</v>
      </c>
      <c r="D16">
        <f>SUM(B2:B16)/A16</f>
        <v>123.26666666666667</v>
      </c>
      <c r="E16">
        <f t="shared" si="0"/>
        <v>0.9919527896995708</v>
      </c>
    </row>
    <row r="18" ht="12.75">
      <c r="C18" t="s">
        <v>8</v>
      </c>
    </row>
    <row r="19" spans="1:3" ht="12.75">
      <c r="A19" t="s">
        <v>3</v>
      </c>
      <c r="B19" t="s">
        <v>4</v>
      </c>
      <c r="C19" t="s">
        <v>5</v>
      </c>
    </row>
    <row r="20" spans="1:3" ht="12.75">
      <c r="A20">
        <v>30</v>
      </c>
      <c r="B20">
        <v>2</v>
      </c>
      <c r="C20">
        <v>2</v>
      </c>
    </row>
    <row r="21" spans="1:3" ht="12.75">
      <c r="A21">
        <v>60</v>
      </c>
      <c r="B21">
        <f>SUM(C20:C21)</f>
        <v>5</v>
      </c>
      <c r="C21">
        <v>3</v>
      </c>
    </row>
    <row r="22" spans="1:3" ht="12.75">
      <c r="A22">
        <v>90</v>
      </c>
      <c r="B22">
        <f>SUM(C20:C22)</f>
        <v>7</v>
      </c>
      <c r="C22">
        <v>2</v>
      </c>
    </row>
    <row r="23" spans="1:3" ht="12.75">
      <c r="A23">
        <v>120</v>
      </c>
      <c r="B23">
        <f>SUM(C20:C23)</f>
        <v>8</v>
      </c>
      <c r="C23">
        <v>1</v>
      </c>
    </row>
    <row r="24" spans="1:3" ht="12.75">
      <c r="A24">
        <v>150</v>
      </c>
      <c r="B24">
        <f>SUM(C20:C24)</f>
        <v>10</v>
      </c>
      <c r="C24">
        <v>2</v>
      </c>
    </row>
    <row r="25" spans="1:3" ht="12.75">
      <c r="A25">
        <v>180</v>
      </c>
      <c r="B25">
        <f>SUM(C20:C25)</f>
        <v>11</v>
      </c>
      <c r="C25">
        <v>1</v>
      </c>
    </row>
    <row r="26" spans="1:3" ht="12.75">
      <c r="A26">
        <v>210</v>
      </c>
      <c r="B26">
        <f>SUM(C20:C26)</f>
        <v>12</v>
      </c>
      <c r="C26">
        <v>1</v>
      </c>
    </row>
    <row r="27" spans="1:3" ht="12.75">
      <c r="A27">
        <v>240</v>
      </c>
      <c r="B27">
        <f>SUM(C20:C27)</f>
        <v>13</v>
      </c>
      <c r="C27">
        <v>1</v>
      </c>
    </row>
    <row r="28" spans="1:3" ht="12.75">
      <c r="A28">
        <v>270</v>
      </c>
      <c r="B28">
        <f>SUM(C20:C28)</f>
        <v>14</v>
      </c>
      <c r="C28">
        <v>1</v>
      </c>
    </row>
  </sheetData>
  <printOptions/>
  <pageMargins left="0.75" right="0.75" top="1" bottom="1" header="0.5" footer="0.5"/>
  <pageSetup orientation="portrait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Kristian Sandahl</dc:creator>
  <cp:keywords/>
  <dc:description/>
  <cp:lastModifiedBy>Kristian Sandahl</cp:lastModifiedBy>
  <dcterms:created xsi:type="dcterms:W3CDTF">2002-01-23T08:06:23Z</dcterms:created>
  <dcterms:modified xsi:type="dcterms:W3CDTF">2006-01-25T19:06:08Z</dcterms:modified>
  <cp:category/>
  <cp:version/>
  <cp:contentType/>
  <cp:contentStatus/>
</cp:coreProperties>
</file>